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  <c r="C79" i="1"/>
  <c r="C75" i="1"/>
  <c r="H28" i="1"/>
  <c r="H45" i="1"/>
  <c r="H22" i="1"/>
  <c r="H18" i="1" l="1"/>
  <c r="H57" i="1" l="1"/>
  <c r="H24" i="1"/>
  <c r="H36" i="1" l="1"/>
  <c r="H32" i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<sst xmlns="http://schemas.openxmlformats.org/spreadsheetml/2006/main" count="99" uniqueCount="64">
  <si>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</si>
  <si>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</si>
  <si>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</si>
  <si>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</si>
  <si>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</si>
  <si>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</si>
  <si>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</si>
  <si>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</si>
  <si>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</si>
  <si>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</si>
  <si>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</si>
  <si>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</si>
  <si>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</si>
  <si>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</si>
  <si>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</si>
  <si>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</si>
  <si>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</si>
  <si>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</si>
  <si>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</si>
  <si>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</si>
  <si>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</si>
  <si>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</si>
  <si>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</si>
  <si>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</si>
  <si>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</si>
  <si>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</si>
  <si>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</si>
  <si>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</si>
  <si>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</si>
  <si>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Dana: 29.03.2024</t>
  </si>
  <si>
    <t>Primljena i neutrošena participacija od 29.03.2024</t>
  </si>
  <si>
    <t xml:space="preserve">Dana 29.03.2024.godine Dom zdravlja Požarevac je izvršio plaćanje prema dobavljačima: </t>
  </si>
  <si>
    <t>Farmalogist</t>
  </si>
  <si>
    <t>Phoenix Pharma</t>
  </si>
  <si>
    <t>Sopharma</t>
  </si>
  <si>
    <t>Vega</t>
  </si>
  <si>
    <t>Flora komerc</t>
  </si>
  <si>
    <t>Profesional Medic</t>
  </si>
  <si>
    <t>Euromedicina</t>
  </si>
  <si>
    <t>Promedia</t>
  </si>
  <si>
    <t>Teamedical</t>
  </si>
  <si>
    <t>Vicor</t>
  </si>
  <si>
    <t>230852294</t>
  </si>
  <si>
    <t>230852295</t>
  </si>
  <si>
    <t>230868502</t>
  </si>
  <si>
    <t>835157223</t>
  </si>
  <si>
    <t>840705223</t>
  </si>
  <si>
    <t>1103981214</t>
  </si>
  <si>
    <t>1103980995</t>
  </si>
  <si>
    <t>1103981145</t>
  </si>
  <si>
    <t>1103980898</t>
  </si>
  <si>
    <t>1103996356</t>
  </si>
  <si>
    <t>1305693/23</t>
  </si>
  <si>
    <t>11914-23</t>
  </si>
  <si>
    <t>FA-1533-0/23</t>
  </si>
  <si>
    <t>FA-1519-0/23</t>
  </si>
  <si>
    <t>23003740-002257</t>
  </si>
  <si>
    <t>RO-24788/23</t>
  </si>
  <si>
    <t>2002-07003793-23</t>
  </si>
  <si>
    <t>2002-07003792-23</t>
  </si>
  <si>
    <t>R23-15096</t>
  </si>
  <si>
    <t>UKUPNO LEKOVI-DIREKTNA PLAĆANJA</t>
  </si>
  <si>
    <t>UKUPNO SANITETSKI-DIREKTNA PLAĆANJA</t>
  </si>
  <si>
    <t>UKUPNO REAGENSI-DIREKTNA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</si>
</sst>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7" fillId="0" borderId="1" xfId="2" applyBorder="1"/>
    <xf numFmtId="4" fontId="8" fillId="0" borderId="1" xfId="2" applyNumberFormat="1" applyFont="1" applyBorder="1"/>
    <xf numFmtId="49" fontId="7" fillId="0" borderId="1" xfId="2" applyNumberFormat="1" applyBorder="1"/>
    <xf numFmtId="4" fontId="9" fillId="0" borderId="1" xfId="2" applyNumberFormat="1" applyFont="1" applyBorder="1"/>
    <xf numFmtId="4" fontId="9" fillId="0" borderId="1" xfId="2" applyNumberFormat="1" applyFont="1" applyBorder="1" applyAlignment="1">
      <alignment horizontal="right"/>
    </xf>
    <xf numFmtId="4" fontId="9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5"/>
  <sheetViews>
    <sheetView tabSelected="1" topLeftCell="B1" zoomScaleNormal="100" workbookViewId="0">
      <selection activeCell="E78" sqref="E7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45380</v>
      </c>
      <c r="H12" s="12">
        <v>533851.1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45380</v>
      </c>
      <c r="H13" s="1">
        <f>H14+H29-H37-H50</f>
        <v>396792.52000000048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45380</v>
      </c>
      <c r="H14" s="2">
        <f>SUM(H15:H28)</f>
        <v>5702997.2400000002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1735350-1572288.38+3843.48-21976.86-35411.02+1735350+6600-1630830.68-13157.06+6800+13200+6600</f>
        <v>234079.48000000027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756511.67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f>133176+4483233.6</f>
        <v>4616409.5999999996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0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f>4465000-3955295.32+1317416.67-1161097.42-209645.38+170909.27-144480+1317416.67-334055.2-1434151.96+1317416.67-1132484.74-41195.4+1317416.67+38590-1386086.06-145674.47</f>
        <v>0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</f>
        <v>95996.490000000136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45380</v>
      </c>
      <c r="H29" s="2">
        <f>H30+H31+H32+H33+H35+H36+H34</f>
        <v>66849.799999999974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</f>
        <v>54292.409999999974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f>600000-532311.62+74250-90000+36083.33+36083.33+74250-115172.1+74250-40784.6+14800-15844.67-14800+74250-175053.67</f>
        <v>0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f>3518+5588+5588+24835+8300+3850-39121.61</f>
        <v>12557.39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45380</v>
      </c>
      <c r="H37" s="3">
        <f>SUM(H38:H49)</f>
        <v>5373054.5199999996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756511.67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f>133176+4483233.6</f>
        <v>4616409.5999999996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v>133.25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45380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45380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</f>
        <v>137058.5800000006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533851.10000000102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  <row r="63" spans="2:12" x14ac:dyDescent="0.25">
      <c r="B63" s="53" t="s">
        <v>32</v>
      </c>
      <c r="C63" s="54">
        <v>15018.52</v>
      </c>
      <c r="D63" s="55">
        <v>230847233</v>
      </c>
    </row>
    <row r="64" spans="2:12" x14ac:dyDescent="0.25">
      <c r="B64" s="53" t="s">
        <v>32</v>
      </c>
      <c r="C64" s="54">
        <v>1806.75</v>
      </c>
      <c r="D64" s="55" t="s">
        <v>42</v>
      </c>
    </row>
    <row r="65" spans="2:4" x14ac:dyDescent="0.25">
      <c r="B65" s="53" t="s">
        <v>32</v>
      </c>
      <c r="C65" s="54">
        <v>93337.2</v>
      </c>
      <c r="D65" s="55" t="s">
        <v>43</v>
      </c>
    </row>
    <row r="66" spans="2:4" x14ac:dyDescent="0.25">
      <c r="B66" s="53" t="s">
        <v>32</v>
      </c>
      <c r="C66" s="54">
        <v>3754.63</v>
      </c>
      <c r="D66" s="55" t="s">
        <v>44</v>
      </c>
    </row>
    <row r="67" spans="2:4" x14ac:dyDescent="0.25">
      <c r="B67" s="53" t="s">
        <v>33</v>
      </c>
      <c r="C67" s="54">
        <v>405944</v>
      </c>
      <c r="D67" s="55" t="s">
        <v>45</v>
      </c>
    </row>
    <row r="68" spans="2:4" x14ac:dyDescent="0.25">
      <c r="B68" s="53" t="s">
        <v>33</v>
      </c>
      <c r="C68" s="54">
        <v>69557.399999999994</v>
      </c>
      <c r="D68" s="55" t="s">
        <v>46</v>
      </c>
    </row>
    <row r="69" spans="2:4" x14ac:dyDescent="0.25">
      <c r="B69" s="53" t="s">
        <v>34</v>
      </c>
      <c r="C69" s="54">
        <v>59988.5</v>
      </c>
      <c r="D69" s="55" t="s">
        <v>47</v>
      </c>
    </row>
    <row r="70" spans="2:4" x14ac:dyDescent="0.25">
      <c r="B70" s="53" t="s">
        <v>34</v>
      </c>
      <c r="C70" s="54">
        <v>15363.7</v>
      </c>
      <c r="D70" s="55" t="s">
        <v>48</v>
      </c>
    </row>
    <row r="71" spans="2:4" x14ac:dyDescent="0.25">
      <c r="B71" s="53" t="s">
        <v>34</v>
      </c>
      <c r="C71" s="54">
        <v>5170</v>
      </c>
      <c r="D71" s="55" t="s">
        <v>49</v>
      </c>
    </row>
    <row r="72" spans="2:4" x14ac:dyDescent="0.25">
      <c r="B72" s="53" t="s">
        <v>34</v>
      </c>
      <c r="C72" s="54">
        <v>61665.87</v>
      </c>
      <c r="D72" s="55" t="s">
        <v>50</v>
      </c>
    </row>
    <row r="73" spans="2:4" x14ac:dyDescent="0.25">
      <c r="B73" s="53" t="s">
        <v>34</v>
      </c>
      <c r="C73" s="54">
        <v>17309.599999999999</v>
      </c>
      <c r="D73" s="55" t="s">
        <v>51</v>
      </c>
    </row>
    <row r="74" spans="2:4" x14ac:dyDescent="0.25">
      <c r="B74" s="53" t="s">
        <v>35</v>
      </c>
      <c r="C74" s="54">
        <v>7595.5</v>
      </c>
      <c r="D74" s="55" t="s">
        <v>52</v>
      </c>
    </row>
    <row r="75" spans="2:4" x14ac:dyDescent="0.25">
      <c r="B75" s="58" t="s">
        <v>61</v>
      </c>
      <c r="C75" s="56">
        <f>SUM(C63:C74)</f>
        <v>756511.66999999993</v>
      </c>
      <c r="D75" s="55"/>
    </row>
    <row r="76" spans="2:4" x14ac:dyDescent="0.25">
      <c r="B76" s="53" t="s">
        <v>36</v>
      </c>
      <c r="C76" s="54">
        <v>2616</v>
      </c>
      <c r="D76" s="55" t="s">
        <v>53</v>
      </c>
    </row>
    <row r="77" spans="2:4" x14ac:dyDescent="0.25">
      <c r="B77" s="53" t="s">
        <v>37</v>
      </c>
      <c r="C77" s="54">
        <v>16320</v>
      </c>
      <c r="D77" s="55" t="s">
        <v>54</v>
      </c>
    </row>
    <row r="78" spans="2:4" x14ac:dyDescent="0.25">
      <c r="B78" s="53" t="s">
        <v>37</v>
      </c>
      <c r="C78" s="54">
        <v>114240</v>
      </c>
      <c r="D78" s="55" t="s">
        <v>55</v>
      </c>
    </row>
    <row r="79" spans="2:4" x14ac:dyDescent="0.25">
      <c r="B79" s="58" t="s">
        <v>62</v>
      </c>
      <c r="C79" s="56">
        <f>SUM(C76:C78)</f>
        <v>133176</v>
      </c>
      <c r="D79" s="55"/>
    </row>
    <row r="80" spans="2:4" x14ac:dyDescent="0.25">
      <c r="B80" s="53" t="s">
        <v>38</v>
      </c>
      <c r="C80" s="54">
        <v>789865.2</v>
      </c>
      <c r="D80" s="55" t="s">
        <v>56</v>
      </c>
    </row>
    <row r="81" spans="2:4" x14ac:dyDescent="0.25">
      <c r="B81" s="53" t="s">
        <v>39</v>
      </c>
      <c r="C81" s="54">
        <v>284208</v>
      </c>
      <c r="D81" s="55" t="s">
        <v>57</v>
      </c>
    </row>
    <row r="82" spans="2:4" x14ac:dyDescent="0.25">
      <c r="B82" s="53" t="s">
        <v>40</v>
      </c>
      <c r="C82" s="54">
        <v>389836.79999999999</v>
      </c>
      <c r="D82" s="55" t="s">
        <v>58</v>
      </c>
    </row>
    <row r="83" spans="2:4" x14ac:dyDescent="0.25">
      <c r="B83" s="53" t="s">
        <v>40</v>
      </c>
      <c r="C83" s="54">
        <v>2829123.6</v>
      </c>
      <c r="D83" s="55" t="s">
        <v>59</v>
      </c>
    </row>
    <row r="84" spans="2:4" x14ac:dyDescent="0.25">
      <c r="B84" s="53" t="s">
        <v>41</v>
      </c>
      <c r="C84" s="54">
        <v>190200</v>
      </c>
      <c r="D84" s="55" t="s">
        <v>60</v>
      </c>
    </row>
    <row r="85" spans="2:4" x14ac:dyDescent="0.25">
      <c r="B85" s="58" t="s">
        <v>63</v>
      </c>
      <c r="C85" s="57">
        <f>SUM(C80:C84)</f>
        <v>4483233.5999999996</v>
      </c>
      <c r="D85" s="55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2024-04-01T07:11:11Z</dcterms:modified>
  <cp:category/>
  <cp:contentStatus/>
</cp:coreProperties>
</file>